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<sst xmlns="http://schemas.openxmlformats.org/spreadsheetml/2006/main" count="53" uniqueCount="52">
  <si>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</si>
  <si>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</si>
  <si>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</si>
  <si>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</si>
  <si>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</si>
  <si>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</si>
  <si>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</si>
  <si>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</si>
  <si>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</si>
  <si>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</si>
  <si>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</si>
  <si>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</si>
  <si>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</si>
  <si>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</si>
  <si>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</si>
  <si>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</si>
  <si>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</si>
  <si>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</si>
  <si>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</si>
  <si>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</si>
  <si>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</si>
  <si>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</si>
  <si>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</si>
  <si>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</si>
  <si>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</si>
  <si>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</si>
  <si>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</si>
  <si>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</si>
  <si>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</si>
  <si>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</si>
  <si>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</si>
  <si>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</si>
  <si>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</si>
  <si>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</si>
  <si>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</si>
  <si>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</si>
  <si>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</si>
  <si>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</si>
  <si>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</si>
  <si>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</si>
  <si>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</si>
  <si>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</si>
  <si>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</si>
  <si>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</si>
  <si>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</si>
  <si>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</si>
  <si>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</si>
  <si>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Бюджет на 2023 рік                             (із внесеними змінами)</t>
  </si>
  <si>
    <t>Додаток  до рішення районної ради                                                    від "__ "______  2023 року                                                                            "Про звіт про виконання районного бюджету  за І півріччя 2023 року"</t>
  </si>
  <si>
    <t>Виконання районного бюджету за І півріччя 2023 року</t>
  </si>
  <si>
    <t xml:space="preserve">План на І півріччя  </t>
  </si>
  <si>
    <t xml:space="preserve">Виконано за І півріччя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</si>
</sst>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4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4"/>
  <sheetViews>
    <sheetView tabSelected="1" view="pageBreakPreview" zoomScale="70" zoomScaleSheetLayoutView="70" zoomScalePageLayoutView="0" workbookViewId="0" topLeftCell="B1">
      <pane xSplit="2" ySplit="4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4" sqref="C4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72" t="s">
        <v>48</v>
      </c>
      <c r="F1" s="72"/>
      <c r="G1" s="72"/>
      <c r="H1" s="72"/>
    </row>
    <row r="2" spans="2:8" s="2" customFormat="1" ht="20.25">
      <c r="B2" s="71" t="s">
        <v>49</v>
      </c>
      <c r="C2" s="71"/>
      <c r="D2" s="71"/>
      <c r="E2" s="71"/>
      <c r="F2" s="71"/>
      <c r="G2" s="71"/>
      <c r="H2" s="71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47</v>
      </c>
      <c r="E4" s="13" t="s">
        <v>50</v>
      </c>
      <c r="F4" s="13" t="s">
        <v>51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0.3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0.3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6">IF(D8=0,"",IF(F8/D8*100&gt;=200,"В/100",F8/D8*100))</f>
      </c>
      <c r="H8" s="29">
        <f aca="true" t="shared" si="1" ref="H8:H46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0.3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43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44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230</v>
      </c>
      <c r="E12" s="24">
        <f>E15+E13+E19</f>
        <v>26</v>
      </c>
      <c r="F12" s="24">
        <f>F15+F13+F19</f>
        <v>39.3</v>
      </c>
      <c r="G12" s="24">
        <f>IF(D12=0,"",IF(F12/D12*100&gt;=200,"В/100",F12/D12*100))</f>
        <v>17.08695652173913</v>
      </c>
      <c r="H12" s="24">
        <f t="shared" si="1"/>
        <v>151.15384615384616</v>
      </c>
    </row>
    <row r="13" spans="2:8" ht="43.5" customHeight="1" hidden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0</v>
      </c>
      <c r="G13" s="32">
        <f t="shared" si="0"/>
      </c>
      <c r="H13" s="32">
        <f t="shared" si="1"/>
      </c>
    </row>
    <row r="14" spans="2:8" ht="165.75" customHeight="1" hidden="1">
      <c r="B14" s="28">
        <v>21010000</v>
      </c>
      <c r="C14" s="33" t="s">
        <v>22</v>
      </c>
      <c r="D14" s="34">
        <v>0</v>
      </c>
      <c r="E14" s="34">
        <v>0</v>
      </c>
      <c r="F14" s="34">
        <v>0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230</v>
      </c>
      <c r="E15" s="32">
        <f>E17+E18+E16</f>
        <v>26</v>
      </c>
      <c r="F15" s="32">
        <f>F17+F18+F16</f>
        <v>39.3</v>
      </c>
      <c r="G15" s="32">
        <f t="shared" si="0"/>
        <v>17.08695652173913</v>
      </c>
      <c r="H15" s="32">
        <f t="shared" si="1"/>
        <v>151.15384615384616</v>
      </c>
    </row>
    <row r="16" spans="2:8" ht="20.25">
      <c r="B16" s="28">
        <v>22010000</v>
      </c>
      <c r="C16" s="35" t="s">
        <v>37</v>
      </c>
      <c r="D16" s="34">
        <v>230</v>
      </c>
      <c r="E16" s="34">
        <v>26</v>
      </c>
      <c r="F16" s="34">
        <v>39.3</v>
      </c>
      <c r="G16" s="34">
        <f>IF(D16=0,"",IF(F16/D16*100&gt;=200,"В/100",F16/D16*100))</f>
        <v>17.08695652173913</v>
      </c>
      <c r="H16" s="34">
        <f>IF(E16=0,"",IF(F16/E16*100&gt;=200,"В/100",F16/E16*100))</f>
        <v>151.15384615384616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 hidden="1">
      <c r="B19" s="38">
        <v>24000000</v>
      </c>
      <c r="C19" s="25" t="s">
        <v>24</v>
      </c>
      <c r="D19" s="32">
        <v>0</v>
      </c>
      <c r="E19" s="32"/>
      <c r="F19" s="32">
        <v>0</v>
      </c>
      <c r="G19" s="32">
        <f t="shared" si="0"/>
      </c>
      <c r="H19" s="32">
        <f t="shared" si="1"/>
      </c>
    </row>
    <row r="20" spans="2:8" ht="20.25" customHeight="1" hidden="1">
      <c r="B20" s="39" t="s">
        <v>25</v>
      </c>
      <c r="C20" s="35" t="s">
        <v>26</v>
      </c>
      <c r="D20" s="34">
        <v>50</v>
      </c>
      <c r="E20" s="34">
        <v>5</v>
      </c>
      <c r="F20" s="28">
        <v>62.2</v>
      </c>
      <c r="G20" s="34">
        <f t="shared" si="0"/>
        <v>124.4</v>
      </c>
      <c r="H20" s="34" t="str">
        <f t="shared" si="1"/>
        <v>В/100</v>
      </c>
    </row>
    <row r="21" spans="2:8" ht="27" customHeight="1">
      <c r="B21" s="40"/>
      <c r="C21" s="41" t="s">
        <v>11</v>
      </c>
      <c r="D21" s="42">
        <f>D6+D12</f>
        <v>230</v>
      </c>
      <c r="E21" s="42">
        <f>E6+E12</f>
        <v>26</v>
      </c>
      <c r="F21" s="42">
        <f>F6+F12</f>
        <v>39.599999999999994</v>
      </c>
      <c r="G21" s="42">
        <f t="shared" si="0"/>
        <v>17.217391304347824</v>
      </c>
      <c r="H21" s="42">
        <f t="shared" si="1"/>
        <v>152.30769230769226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1471.9</v>
      </c>
      <c r="E22" s="24">
        <f>E23</f>
        <v>647.6</v>
      </c>
      <c r="F22" s="24">
        <f>F23</f>
        <v>647.6</v>
      </c>
      <c r="G22" s="24">
        <f t="shared" si="0"/>
        <v>43.997554181669955</v>
      </c>
      <c r="H22" s="24">
        <f t="shared" si="1"/>
        <v>100</v>
      </c>
    </row>
    <row r="23" spans="2:8" ht="24" customHeight="1" hidden="1">
      <c r="B23" s="31">
        <v>41000000</v>
      </c>
      <c r="C23" s="44" t="s">
        <v>7</v>
      </c>
      <c r="D23" s="32">
        <f>D24+D27</f>
        <v>1471.9</v>
      </c>
      <c r="E23" s="32">
        <f>E24+E27</f>
        <v>647.6</v>
      </c>
      <c r="F23" s="32">
        <f>F24+F27</f>
        <v>647.6</v>
      </c>
      <c r="G23" s="32">
        <f t="shared" si="0"/>
        <v>43.997554181669955</v>
      </c>
      <c r="H23" s="32">
        <f t="shared" si="1"/>
        <v>100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SUM(D28:D36)</f>
        <v>1471.9</v>
      </c>
      <c r="E27" s="32">
        <f>SUM(E28:E36)</f>
        <v>647.6</v>
      </c>
      <c r="F27" s="32">
        <f>SUM(F28:F36)</f>
        <v>647.6</v>
      </c>
      <c r="G27" s="32">
        <f t="shared" si="0"/>
        <v>43.997554181669955</v>
      </c>
      <c r="H27" s="32">
        <f t="shared" si="1"/>
        <v>100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42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45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75" hidden="1">
      <c r="B33" s="47">
        <v>41052000</v>
      </c>
      <c r="C33" s="68" t="s">
        <v>40</v>
      </c>
      <c r="D33" s="34"/>
      <c r="E33" s="34"/>
      <c r="F33" s="37"/>
      <c r="G33" s="34">
        <f t="shared" si="0"/>
      </c>
      <c r="H33" s="34">
        <f t="shared" si="1"/>
      </c>
    </row>
    <row r="34" spans="2:8" ht="79.5" customHeight="1">
      <c r="B34" s="47">
        <v>41030600</v>
      </c>
      <c r="C34" s="68" t="s">
        <v>46</v>
      </c>
      <c r="D34" s="34">
        <v>1284.9</v>
      </c>
      <c r="E34" s="34">
        <v>642.6</v>
      </c>
      <c r="F34" s="37">
        <v>642.6</v>
      </c>
      <c r="G34" s="34">
        <f>IF(D34=0,"",IF(F34/D34*100&gt;=200,"В/100",F34/D34*100))</f>
        <v>50.01167406023816</v>
      </c>
      <c r="H34" s="34">
        <f>IF(E34=0,"",IF(F34/E34*100&gt;=200,"В/100",F34/E34*100))</f>
        <v>100</v>
      </c>
    </row>
    <row r="35" spans="2:8" ht="25.5" customHeight="1">
      <c r="B35" s="47">
        <v>41053900</v>
      </c>
      <c r="C35" s="68" t="s">
        <v>41</v>
      </c>
      <c r="D35" s="34">
        <v>187</v>
      </c>
      <c r="E35" s="34">
        <v>5</v>
      </c>
      <c r="F35" s="37">
        <v>5</v>
      </c>
      <c r="G35" s="34">
        <f>IF(D35=0,"",IF(F35/D35*100&gt;=200,"В/100",F35/D35*100))</f>
        <v>2.6737967914438503</v>
      </c>
      <c r="H35" s="34">
        <f>IF(E35=0,"",IF(F35/E35*100&gt;=200,"В/100",F35/E35*100))</f>
        <v>100</v>
      </c>
    </row>
    <row r="36" spans="2:8" ht="33" customHeight="1" hidden="1">
      <c r="B36" s="28">
        <v>41037000</v>
      </c>
      <c r="C36" s="49" t="s">
        <v>18</v>
      </c>
      <c r="D36" s="34"/>
      <c r="E36" s="34"/>
      <c r="F36" s="37"/>
      <c r="G36" s="34">
        <f t="shared" si="0"/>
      </c>
      <c r="H36" s="34">
        <f t="shared" si="1"/>
      </c>
    </row>
    <row r="37" spans="2:8" s="66" customFormat="1" ht="50.25" customHeight="1">
      <c r="B37" s="16"/>
      <c r="C37" s="17" t="s">
        <v>10</v>
      </c>
      <c r="D37" s="18">
        <f>D21+D22</f>
        <v>1701.9</v>
      </c>
      <c r="E37" s="18">
        <f>E21+E22</f>
        <v>673.6</v>
      </c>
      <c r="F37" s="18">
        <f>F21+F22</f>
        <v>687.2</v>
      </c>
      <c r="G37" s="18">
        <f t="shared" si="0"/>
        <v>40.37840061108173</v>
      </c>
      <c r="H37" s="18">
        <f t="shared" si="1"/>
        <v>102.0190023752969</v>
      </c>
    </row>
    <row r="38" spans="2:8" s="12" customFormat="1" ht="24" customHeight="1">
      <c r="B38" s="50"/>
      <c r="C38" s="51" t="s">
        <v>27</v>
      </c>
      <c r="D38" s="52"/>
      <c r="E38" s="52"/>
      <c r="F38" s="52"/>
      <c r="G38" s="52">
        <f t="shared" si="0"/>
      </c>
      <c r="H38" s="52">
        <f t="shared" si="1"/>
      </c>
    </row>
    <row r="39" spans="2:8" s="12" customFormat="1" ht="24" customHeight="1">
      <c r="B39" s="53">
        <v>20000000</v>
      </c>
      <c r="C39" s="54" t="s">
        <v>1</v>
      </c>
      <c r="D39" s="24">
        <f>D40</f>
        <v>3</v>
      </c>
      <c r="E39" s="24">
        <f>E40</f>
        <v>0</v>
      </c>
      <c r="F39" s="24">
        <f>F40</f>
        <v>2.3</v>
      </c>
      <c r="G39" s="24">
        <f t="shared" si="0"/>
        <v>76.66666666666666</v>
      </c>
      <c r="H39" s="24">
        <f t="shared" si="1"/>
      </c>
    </row>
    <row r="40" spans="2:8" s="14" customFormat="1" ht="28.5" customHeight="1">
      <c r="B40" s="55">
        <v>25000000</v>
      </c>
      <c r="C40" s="56" t="s">
        <v>2</v>
      </c>
      <c r="D40" s="55">
        <v>3</v>
      </c>
      <c r="E40" s="55"/>
      <c r="F40" s="57">
        <v>2.3</v>
      </c>
      <c r="G40" s="57">
        <f t="shared" si="0"/>
        <v>76.66666666666666</v>
      </c>
      <c r="H40" s="57">
        <f t="shared" si="1"/>
      </c>
    </row>
    <row r="41" spans="2:8" s="14" customFormat="1" ht="20.25" hidden="1">
      <c r="B41" s="22">
        <v>41030000</v>
      </c>
      <c r="C41" s="58" t="s">
        <v>29</v>
      </c>
      <c r="D41" s="22">
        <f>D42+D43</f>
        <v>0</v>
      </c>
      <c r="E41" s="22">
        <f>E42+E43</f>
        <v>0</v>
      </c>
      <c r="F41" s="22">
        <f>F42+F43</f>
        <v>0</v>
      </c>
      <c r="G41" s="24">
        <f t="shared" si="0"/>
      </c>
      <c r="H41" s="59">
        <f t="shared" si="1"/>
      </c>
    </row>
    <row r="42" spans="2:8" ht="48" customHeight="1" hidden="1">
      <c r="B42" s="28">
        <v>41034400</v>
      </c>
      <c r="C42" s="60" t="s">
        <v>16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ht="44.25" customHeight="1" hidden="1">
      <c r="B43" s="28">
        <v>41036600</v>
      </c>
      <c r="C43" s="60" t="s">
        <v>31</v>
      </c>
      <c r="D43" s="28">
        <v>0</v>
      </c>
      <c r="E43" s="28"/>
      <c r="F43" s="34">
        <v>0</v>
      </c>
      <c r="G43" s="34">
        <f t="shared" si="0"/>
      </c>
      <c r="H43" s="34">
        <f t="shared" si="1"/>
      </c>
    </row>
    <row r="44" spans="2:8" s="66" customFormat="1" ht="51.75" customHeight="1">
      <c r="B44" s="19"/>
      <c r="C44" s="70" t="s">
        <v>30</v>
      </c>
      <c r="D44" s="18">
        <f>D41+D40</f>
        <v>3</v>
      </c>
      <c r="E44" s="18">
        <f>E41+E40</f>
        <v>0</v>
      </c>
      <c r="F44" s="18">
        <f>F41+F40</f>
        <v>2.3</v>
      </c>
      <c r="G44" s="18">
        <f t="shared" si="0"/>
        <v>76.66666666666666</v>
      </c>
      <c r="H44" s="18">
        <f t="shared" si="1"/>
      </c>
    </row>
    <row r="45" spans="2:8" ht="6" customHeight="1">
      <c r="B45" s="28"/>
      <c r="C45" s="30"/>
      <c r="D45" s="61"/>
      <c r="E45" s="61"/>
      <c r="F45" s="28"/>
      <c r="G45" s="62">
        <f t="shared" si="0"/>
      </c>
      <c r="H45" s="63">
        <f t="shared" si="1"/>
      </c>
    </row>
    <row r="46" spans="2:8" s="66" customFormat="1" ht="25.5" customHeight="1">
      <c r="B46" s="19"/>
      <c r="C46" s="20" t="s">
        <v>9</v>
      </c>
      <c r="D46" s="21">
        <f>D37+D44</f>
        <v>1704.9</v>
      </c>
      <c r="E46" s="21">
        <f>E37+E44</f>
        <v>673.6</v>
      </c>
      <c r="F46" s="21">
        <f>F37+F44</f>
        <v>689.5</v>
      </c>
      <c r="G46" s="18">
        <f t="shared" si="0"/>
        <v>40.442254677693704</v>
      </c>
      <c r="H46" s="18">
        <f t="shared" si="1"/>
        <v>102.3604513064133</v>
      </c>
    </row>
    <row r="47" spans="4:8" ht="18.75">
      <c r="D47" s="5"/>
      <c r="E47" s="5"/>
      <c r="F47" s="5"/>
      <c r="G47" s="15"/>
      <c r="H47" s="15"/>
    </row>
    <row r="48" spans="4:8" ht="18.75">
      <c r="D48" s="5"/>
      <c r="E48" s="5"/>
      <c r="F48" s="5"/>
      <c r="G48" s="15"/>
      <c r="H48" s="15"/>
    </row>
    <row r="49" spans="3:8" ht="18.75">
      <c r="C49" s="6"/>
      <c r="D49" s="7"/>
      <c r="E49" s="7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15"/>
      <c r="H84" s="1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69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orgsector</cp:lastModifiedBy>
  <cp:lastPrinted>2022-05-09T06:52:54Z</cp:lastPrinted>
  <dcterms:created xsi:type="dcterms:W3CDTF">2002-08-22T12:41:49Z</dcterms:created>
  <dcterms:modified xsi:type="dcterms:W3CDTF">2023-10-13T09:01:57Z</dcterms:modified>
  <cp:category/>
  <cp:version/>
  <cp:contentType/>
  <cp:contentStatus/>
</cp:coreProperties>
</file>